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rmnm-my.sharepoint.com/personal/jana_gorsin_fabjan_grm-nm_si/Documents/JN2026/EJN 2026/2. EJN- TISk/"/>
    </mc:Choice>
  </mc:AlternateContent>
  <xr:revisionPtr revIDLastSave="14" documentId="8_{64E81D4B-9004-4638-9291-E4063E85E661}" xr6:coauthVersionLast="47" xr6:coauthVersionMax="47" xr10:uidLastSave="{ABA80A62-BBBB-4848-A63D-6524EA471766}"/>
  <bookViews>
    <workbookView xWindow="-110" yWindow="-110" windowWidth="25820" windowHeight="15500" activeTab="3" xr2:uid="{00000000-000D-0000-FFFF-FFFF00000000}"/>
  </bookViews>
  <sheets>
    <sheet name="Tiskanje " sheetId="1" r:id="rId1"/>
    <sheet name="Etikete" sheetId="2" r:id="rId2"/>
    <sheet name="Tisk na tkanino" sheetId="4" r:id="rId3"/>
    <sheet name="Papirnate vrečke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3" l="1"/>
  <c r="H4" i="3" s="1"/>
  <c r="F5" i="3"/>
  <c r="F6" i="3"/>
  <c r="H5" i="3"/>
  <c r="H6" i="3"/>
  <c r="F4" i="4"/>
  <c r="F5" i="4"/>
  <c r="F6" i="4"/>
  <c r="F7" i="4"/>
  <c r="F8" i="4"/>
  <c r="F9" i="4"/>
  <c r="H4" i="4"/>
  <c r="H5" i="4"/>
  <c r="H6" i="4"/>
  <c r="H7" i="4"/>
  <c r="H8" i="4"/>
  <c r="H9" i="4"/>
  <c r="F3" i="3"/>
  <c r="F3" i="4"/>
  <c r="H4" i="2"/>
  <c r="H3" i="3"/>
  <c r="H3" i="4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3" i="1"/>
  <c r="H3" i="1" s="1"/>
  <c r="H61" i="1" s="1"/>
  <c r="F3" i="2"/>
  <c r="H3" i="2" s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F7" i="2"/>
  <c r="F4" i="2"/>
  <c r="F5" i="2"/>
  <c r="F6" i="2"/>
  <c r="F8" i="2"/>
  <c r="F9" i="2"/>
  <c r="F10" i="2"/>
  <c r="F11" i="2"/>
  <c r="F12" i="2"/>
  <c r="F13" i="2"/>
  <c r="F14" i="2"/>
  <c r="F15" i="2"/>
  <c r="F16" i="2"/>
  <c r="F17" i="2"/>
  <c r="F18" i="2"/>
  <c r="F61" i="1" l="1"/>
  <c r="H10" i="4"/>
  <c r="F10" i="4"/>
  <c r="F19" i="2" l="1"/>
  <c r="H19" i="2"/>
</calcChain>
</file>

<file path=xl/sharedStrings.xml><?xml version="1.0" encoding="utf-8"?>
<sst xmlns="http://schemas.openxmlformats.org/spreadsheetml/2006/main" count="136" uniqueCount="112">
  <si>
    <t>ZAP. ŠT.</t>
  </si>
  <si>
    <t>DDV</t>
  </si>
  <si>
    <t>1.</t>
  </si>
  <si>
    <t>2.</t>
  </si>
  <si>
    <t>3.</t>
  </si>
  <si>
    <t>SKUPAJ</t>
  </si>
  <si>
    <t>Opis blaga/storitve</t>
  </si>
  <si>
    <t>POPUST</t>
  </si>
  <si>
    <t>* priloženi vzorci etiket</t>
  </si>
  <si>
    <t>Pisemske ovojnice  A4 , samolepilno zapiranje, bele, z dotiskom Grm Novo mesto in poštnina plačana</t>
  </si>
  <si>
    <t>Pisemske ovojnice  A5 , samolepilno zapiranje, bele, z dotiskom Grm Novo mesto in poštnina plačana</t>
  </si>
  <si>
    <t>Pisemske ovojnice  amerikanak, samolepilno zapiranje, bele, z dotiskom Grm Novo mesto in poštnina plačana</t>
  </si>
  <si>
    <t>Pisemske ovojnice  B6 (17,6x12,5 cm), samolepilno zapiranje, bele, z dotiskom Grm Novo mesto in poštnina plačana</t>
  </si>
  <si>
    <t xml:space="preserve">Pisala (kemični svinčnik) z dotiskom naziva zavoda </t>
  </si>
  <si>
    <t>Podlage za miško z dotiskom</t>
  </si>
  <si>
    <t>Dopisni list A4, dotisk logo Grm 90 g  (več dizajnov, različna naklada)</t>
  </si>
  <si>
    <t>Zloženka letak A4, 150 g  4/4 zgibano, naklada do 500 kom</t>
  </si>
  <si>
    <t>Plakat B3 150 g 4/0  (različna naklada)</t>
  </si>
  <si>
    <t>zloženka letak A4 150 g  4/4 zgibano (več dizajnov, različna naklada, nad 1000 kom)</t>
  </si>
  <si>
    <t>Plakat B2 150 g 4/0 (različna naklada)</t>
  </si>
  <si>
    <t>Zloženka letak A5 150 g 4/4 zgibano (več dizajnov, različna naklada naklada do  500 kom)</t>
  </si>
  <si>
    <t>Zloženka letak A5 150 g  4/4 zgibano (več dizajnov, različna naklada, nad 1000 kom)</t>
  </si>
  <si>
    <t>Zloženka letak A5 150 g 6 strani 4/4 zgibano (več dizajnov, različna naklada do 500 kom)</t>
  </si>
  <si>
    <t>zloženka letak A5 150 g 6 strani 4/4 zgibano (več dizajnov, različna nakladanaklada nad 1000 kom)</t>
  </si>
  <si>
    <t>Mapa A4, 4 strani 300 g z zavihki 4/4 naklada  (več dizajnov, različna naklada)</t>
  </si>
  <si>
    <t>Priznanje A4, 1 stran 300 g 4/0 + zlatotisk (več dizajnov, različna naklada)</t>
  </si>
  <si>
    <t>Vizitka 85*54mm obojestransko 350 g 4/4  (več dizajnov)</t>
  </si>
  <si>
    <t>Glasilo A4, 135g mat klanfano v zvezek do16 strani  (različni časopisi naklade okoli  300 izv.)</t>
  </si>
  <si>
    <t>Glasilo A4, 135 g mat klanfano v zvezek  do16 strani  (različni časopisi naklade okoli  200 izv.)</t>
  </si>
  <si>
    <t>Glasilo A4, 135g mat klanfano v zvezek  do 16 strani  (različni časopisi naklade okoli  500 izv.)</t>
  </si>
  <si>
    <t>Glasilo A4, 135 g mat klanfano v zvezek do 32 strani,  (različni časopisi naklade okoli  200 izv.)</t>
  </si>
  <si>
    <t>Glasilo A4, 135g mat klanfano v zvezek do 32 strani,  (različni časopisi naklade okoli  300 izv.)</t>
  </si>
  <si>
    <t>glasilo A4, 135g mat klanfano v zvezek do 32 strani,  (različni časopisi naklade okoli  500 izv.)</t>
  </si>
  <si>
    <t>Glasilo A4, 135g mat klanfano v zvezek do 50 strani   (različni časopisi naklade okoli  200 izv.)</t>
  </si>
  <si>
    <t>Predstavitvena brošura A5,  ležeči 135 g mat, 4/4, klanfano v zvezek do 20 strani</t>
  </si>
  <si>
    <t>Predstavitvena brošura A5, ležeči 135 g mat, 4/4, klanfano v zvezek do  32 strani</t>
  </si>
  <si>
    <t>Predstavitvena brošura A5, ležeči 135 g mat, 4/4, klanfano v zvezek do 40 strani</t>
  </si>
  <si>
    <t xml:space="preserve">Potrdilo, A4, 120g ShiroEcho White 4/0 + suhi tisk </t>
  </si>
  <si>
    <t>Zbornik/knjiga A5/C5 do 200 strani, 150 g mat 4/4, broširano, ovitek 1/0 mat PVC, naklada do 500 kom</t>
  </si>
  <si>
    <t>Zbornik/knjiga A4/C4  do 150 strani 150 g mat 4/4, broširano, ovitek 1/0 mat PVC naklada do 500 kom</t>
  </si>
  <si>
    <t>Priloga diplomi A4, 300 g Majestic White 4/0 (naklada 50 kos)</t>
  </si>
  <si>
    <t>Zbornik k diplomi A5, do 32 strani, 150 g mat, 300 g Majestic White 4/4, klanfano v zvezek (naklada 50 kos)</t>
  </si>
  <si>
    <t>Zbornik k diplomi A5, do 92 strani, 150 g mat, 300 g Majestic White 4/4, klanfano v zvezek</t>
  </si>
  <si>
    <t>Dopis z vodnim tiskom, 120g, 100 % reciklirni bel papir, A4</t>
  </si>
  <si>
    <t>Vrečke 260*120*350mm dotisk Grm Novo mesto - center biotehnike in turizma + logotip,  zelena papirnata vrečka z zlatim tiskom</t>
  </si>
  <si>
    <t>Vrečka dim.  180*80*210mm dotisk Grm Novo mesto - center biotehnike in turizma + logotip ,  papirnata rebrasta rjava vrečka z zelenim tiskom.</t>
  </si>
  <si>
    <t>* priloženi vzorci vrečk</t>
  </si>
  <si>
    <t>Etiketa na roli PP gloss premazni EP, penina  4/0; 1/0,zlat dotisk</t>
  </si>
  <si>
    <t>Etikete PVC oranžna/modra 70*90 1/0 za trsne cepljenke</t>
  </si>
  <si>
    <t>Etiketa na roli PP gloss premazni EP, za vino 4/0; 1/0, 100*120 ali 103*118, glej prilogo</t>
  </si>
  <si>
    <t>Dotisk zlatotisk - zlata barva za vino Cviček 1/0</t>
  </si>
  <si>
    <t>Izdelava orodja, kliše</t>
  </si>
  <si>
    <t>Etiketa gloss premazni papir na roli EP, jabolčni krhlji, čips, kaki, zelišča...  glej prilogo</t>
  </si>
  <si>
    <t>Etiketa okrogla, ovalna,  gloss premazni papir na roli EP, za pecivo  4/0, 1/0, fi 90 mm, glej prilogo</t>
  </si>
  <si>
    <t>Vrečke za Buteljek, dotisk Grm Novo mesto - center biotehnike in turizma + logotip,  zelena papirnata vrečka z zlatim tiskom</t>
  </si>
  <si>
    <t>Zbornik/knjiga A5/C5 do 100 strani, 150 g mat 4/4, broširano, ovitek 1/0 mat PVC, naklada do 500 kom</t>
  </si>
  <si>
    <t>Letak, A4, 150 g, povoščen papir, obojestanski tisk, naklada do 1000 kom</t>
  </si>
  <si>
    <t>Letak, A4, 150 g, nepovoščen , obojestanski tisk, naklada do 1000 kom</t>
  </si>
  <si>
    <t>Letak, A4, 256 g, povoščen papir, obojestanski tisk, naklada do 1000 kom</t>
  </si>
  <si>
    <t>Kazalo za knjige, obojestansdki dotisk, velikost 21x5 cm, 300 g papir</t>
  </si>
  <si>
    <t>Plakat B2 na cerado (vodoodporen)</t>
  </si>
  <si>
    <t>Dobava zastav, zelene barve, tisk grba zavoda, 70 x 140 cm</t>
  </si>
  <si>
    <t xml:space="preserve">Deklaracije za pecivo, samolepilne etikete na roli, kvadratne, 90x 90 mm glej prilogo </t>
  </si>
  <si>
    <t>Etiketa gloss premazni papir na roli EP, zamlečne izdelke brez GSO, 4/0, 1/0 75*50, glej prilogo</t>
  </si>
  <si>
    <t xml:space="preserve">Etikete za jabolčni, vinski sok, 1L = 8,5x9,5 cm), glej prilogo </t>
  </si>
  <si>
    <t xml:space="preserve">Etikete za jabolčni, vinski sok, 0.2L = 8x5 cm), glej prilogo </t>
  </si>
  <si>
    <t>Etikete za druge živilske izdelke, (kis, kislo zelje, kislo repo, 7x10 cm  glej prilogo</t>
  </si>
  <si>
    <t>Etikete za med, 250 g = 4 cm x 7 cm</t>
  </si>
  <si>
    <t xml:space="preserve">Etikete za med, 450 g = 5 cm x 8 cm </t>
  </si>
  <si>
    <t>Etikete za med, 850 g = 6 cm x 9,5 cm</t>
  </si>
  <si>
    <t>Tisk reklamih vsebin,  velikosti A5, 120 g, enostransko, barvno, povoščen papir</t>
  </si>
  <si>
    <t>Tisk etiket za sadni prigorizek</t>
  </si>
  <si>
    <t>Zloženka velikosti B6 (100x21 mm)</t>
  </si>
  <si>
    <t xml:space="preserve">Zelena mapa, oblazinjena z žepom na levi in desni strani, desni žep je globji, dotisk grba zavoda </t>
  </si>
  <si>
    <t>Dotisk grba zavoda na prte</t>
  </si>
  <si>
    <t>Plakat B1, 150 g 4/0, različne naklade</t>
  </si>
  <si>
    <t xml:space="preserve">Delavniški dnevnik/indels, A6, 20 strani, +ovitek, 90 g, nepremazan, 1/1trda vezava, ovitek PVC zaščiten. </t>
  </si>
  <si>
    <t>Jambo plakat - cerada z rinkami,  3x4m, namestljivo na pano (različni)</t>
  </si>
  <si>
    <t>Dobava zastav, zelene barve, tisk grba zavoda, 50 x 100 cm</t>
  </si>
  <si>
    <t xml:space="preserve">4. </t>
  </si>
  <si>
    <t>Tisk na karonsko embalažo</t>
  </si>
  <si>
    <t>Jambo plakat 3x4m, namestljivo na pano (različni), naše lokacije z montažo</t>
  </si>
  <si>
    <t>Označevalne table novega objekta: mesarna, sirarna, cvetličarna, trgovina, glavni vhod, hladilnice: ELOKSIRAN ALUMINIJ, alu sendvič, tabla dibond z napisom, samostoječa ob objektu z motažo.</t>
  </si>
  <si>
    <t>Predvidene količine za obdobje dveh let/                           kom</t>
  </si>
  <si>
    <t>Opombe</t>
  </si>
  <si>
    <t>Jambo plakat 3x4m, namestljivo na pano (različni)+ zakup prostora</t>
  </si>
  <si>
    <t>Dobava zastav 3x 1 m, mesh-poliester</t>
  </si>
  <si>
    <t>Plakat A0, 120 g 4/0 (različne naklade)</t>
  </si>
  <si>
    <t>Letak A5</t>
  </si>
  <si>
    <t>Peskana folja po m2, sprintom</t>
  </si>
  <si>
    <t>Peskana folja po m2, brez printa</t>
  </si>
  <si>
    <t>Keramični svinčnik z dotiskom logotipa</t>
  </si>
  <si>
    <t>Vrečka non woven s potisklom</t>
  </si>
  <si>
    <t>Dežnik črne barve, z gumastim ročajem in dotiskom 132 cm</t>
  </si>
  <si>
    <t>Skodelice bele barve, s tiskom</t>
  </si>
  <si>
    <t>Tisk QR j+kode - samolepilna 10x10 cm, laminirana</t>
  </si>
  <si>
    <t>Prodajne tablice 4x7 cm, 350 g, povoščen, dotisl</t>
  </si>
  <si>
    <r>
      <rPr>
        <b/>
        <sz val="10"/>
        <color theme="1"/>
        <rFont val="Arial"/>
        <family val="2"/>
        <charset val="238"/>
      </rPr>
      <t>ZAP. ŠT</t>
    </r>
    <r>
      <rPr>
        <sz val="10"/>
        <color theme="1"/>
        <rFont val="Arial"/>
        <family val="2"/>
        <charset val="238"/>
      </rPr>
      <t>.</t>
    </r>
  </si>
  <si>
    <t xml:space="preserve">Letno izidejta dve glasili, ijemoma trije, število strani ni vnaprej znano, zato razčlične variante. </t>
  </si>
  <si>
    <t>SKLOP 1</t>
  </si>
  <si>
    <t>SKLOP 2</t>
  </si>
  <si>
    <t>Sklop 3</t>
  </si>
  <si>
    <t>SKLOP 4</t>
  </si>
  <si>
    <t>Ponudmik odgovarja za pravilnost izračuna.</t>
  </si>
  <si>
    <t>Cene na enoto brez DDV v EUR</t>
  </si>
  <si>
    <t>Skupna vrednost brez DDV s popustom v EUR</t>
  </si>
  <si>
    <t>Skupna vrednost z DDV za obdobje dveh let v EUR</t>
  </si>
  <si>
    <t>SKUPNA VREDNOST Z DDV za obdobje dveh let v EUR</t>
  </si>
  <si>
    <t>Skupna vrednost  brez DDV S POPUSTOM v EUR</t>
  </si>
  <si>
    <t>Cena na enoto brez DDV v EUR</t>
  </si>
  <si>
    <t>Predvidene količine za obdobje dveh let/kom</t>
  </si>
  <si>
    <t>DDV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</si>
</sst>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0\ _€"/>
    <numFmt numFmtId="165" formatCode="#,##0.0000\ _€"/>
    <numFmt numFmtId="166" formatCode="#,##0.00\ _€"/>
    <numFmt numFmtId="167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 applyAlignment="1">
      <alignment horizontal="left"/>
    </xf>
    <xf numFmtId="0" fontId="0" fillId="0" borderId="0" xfId="1" applyNumberFormat="1" applyFont="1"/>
    <xf numFmtId="165" fontId="0" fillId="0" borderId="0" xfId="0" applyNumberFormat="1"/>
    <xf numFmtId="166" fontId="0" fillId="0" borderId="0" xfId="0" applyNumberFormat="1"/>
    <xf numFmtId="0" fontId="7" fillId="0" borderId="0" xfId="0" applyFont="1"/>
    <xf numFmtId="0" fontId="8" fillId="0" borderId="4" xfId="0" applyFont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8" fillId="0" borderId="4" xfId="0" applyFont="1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1" applyNumberFormat="1" applyFon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8" fontId="2" fillId="2" borderId="6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2" fontId="0" fillId="0" borderId="0" xfId="0" applyNumberFormat="1"/>
    <xf numFmtId="0" fontId="2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164" fontId="2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7" fontId="2" fillId="0" borderId="8" xfId="0" applyNumberFormat="1" applyFont="1" applyBorder="1" applyAlignment="1">
      <alignment horizontal="center" vertical="center" wrapText="1"/>
    </xf>
    <xf numFmtId="8" fontId="2" fillId="0" borderId="8" xfId="0" applyNumberFormat="1" applyFont="1" applyBorder="1" applyAlignment="1">
      <alignment horizontal="center" vertical="center" wrapText="1"/>
    </xf>
    <xf numFmtId="167" fontId="2" fillId="2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2" xfId="0" applyFont="1" applyBorder="1"/>
    <xf numFmtId="0" fontId="11" fillId="0" borderId="0" xfId="0" applyFont="1"/>
    <xf numFmtId="0" fontId="6" fillId="0" borderId="5" xfId="0" applyFont="1" applyBorder="1" applyAlignment="1">
      <alignment vertical="center"/>
    </xf>
    <xf numFmtId="0" fontId="11" fillId="4" borderId="1" xfId="0" applyFont="1" applyFill="1" applyBorder="1"/>
    <xf numFmtId="2" fontId="12" fillId="0" borderId="1" xfId="0" applyNumberFormat="1" applyFont="1" applyBorder="1"/>
    <xf numFmtId="0" fontId="0" fillId="0" borderId="9" xfId="0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/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0" fontId="9" fillId="0" borderId="2" xfId="1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1" applyNumberFormat="1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8" fontId="9" fillId="0" borderId="4" xfId="0" applyNumberFormat="1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65" fontId="9" fillId="3" borderId="4" xfId="0" applyNumberFormat="1" applyFont="1" applyFill="1" applyBorder="1" applyAlignment="1">
      <alignment horizontal="center" vertical="center" wrapText="1"/>
    </xf>
    <xf numFmtId="0" fontId="9" fillId="3" borderId="4" xfId="1" applyNumberFormat="1" applyFont="1" applyFill="1" applyBorder="1" applyAlignment="1">
      <alignment horizontal="center" vertical="center" wrapText="1"/>
    </xf>
    <xf numFmtId="166" fontId="9" fillId="3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2" fontId="6" fillId="0" borderId="1" xfId="2" applyNumberFormat="1" applyFont="1" applyBorder="1"/>
    <xf numFmtId="0" fontId="1" fillId="0" borderId="5" xfId="0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/>
    </xf>
    <xf numFmtId="9" fontId="1" fillId="0" borderId="1" xfId="1" applyFont="1" applyBorder="1"/>
    <xf numFmtId="9" fontId="11" fillId="0" borderId="0" xfId="1" applyFont="1"/>
    <xf numFmtId="9" fontId="11" fillId="4" borderId="1" xfId="1" applyFont="1" applyFill="1" applyBorder="1"/>
    <xf numFmtId="9" fontId="0" fillId="0" borderId="0" xfId="1" applyFont="1"/>
    <xf numFmtId="43" fontId="0" fillId="0" borderId="0" xfId="3" applyFont="1"/>
    <xf numFmtId="0" fontId="0" fillId="2" borderId="0" xfId="0" applyFill="1"/>
    <xf numFmtId="0" fontId="1" fillId="5" borderId="6" xfId="0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center" vertical="center" wrapText="1"/>
    </xf>
    <xf numFmtId="0" fontId="2" fillId="5" borderId="6" xfId="1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0" fontId="2" fillId="5" borderId="8" xfId="1" applyNumberFormat="1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1" fillId="0" borderId="1" xfId="1" applyNumberFormat="1" applyFont="1" applyBorder="1"/>
    <xf numFmtId="0" fontId="4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4">
    <cellStyle name="Navadno" xfId="0" builtinId="0"/>
    <cellStyle name="Odstotek" xfId="1" builtinId="5"/>
    <cellStyle name="Valuta" xfId="2" builtinId="4"/>
    <cellStyle name="Vejic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4"/>
  <sheetViews>
    <sheetView workbookViewId="0">
      <selection activeCell="A3" sqref="A3:A60"/>
    </sheetView>
  </sheetViews>
  <sheetFormatPr defaultRowHeight="14.5" x14ac:dyDescent="0.35"/>
  <cols>
    <col min="1" max="1" width="7.453125" style="1" customWidth="1"/>
    <col min="2" max="2" width="57" customWidth="1"/>
    <col min="3" max="3" width="16.1796875" customWidth="1"/>
    <col min="4" max="4" width="17.1796875" style="3" customWidth="1"/>
    <col min="5" max="5" width="17.1796875" style="2" customWidth="1"/>
    <col min="6" max="6" width="14.81640625" style="3" customWidth="1"/>
    <col min="7" max="7" width="11.81640625" style="4" customWidth="1"/>
    <col min="8" max="8" width="19.81640625" customWidth="1"/>
    <col min="9" max="9" width="28.453125" customWidth="1"/>
  </cols>
  <sheetData>
    <row r="1" spans="1:9" ht="15" thickBot="1" x14ac:dyDescent="0.4">
      <c r="B1" t="s">
        <v>99</v>
      </c>
    </row>
    <row r="2" spans="1:9" ht="65.25" customHeight="1" thickBot="1" x14ac:dyDescent="0.4">
      <c r="A2" s="53" t="s">
        <v>0</v>
      </c>
      <c r="B2" s="54" t="s">
        <v>6</v>
      </c>
      <c r="C2" s="54" t="s">
        <v>83</v>
      </c>
      <c r="D2" s="55" t="s">
        <v>109</v>
      </c>
      <c r="E2" s="56" t="s">
        <v>7</v>
      </c>
      <c r="F2" s="55" t="s">
        <v>108</v>
      </c>
      <c r="G2" s="57" t="s">
        <v>1</v>
      </c>
      <c r="H2" s="54" t="s">
        <v>107</v>
      </c>
      <c r="I2" s="88" t="s">
        <v>84</v>
      </c>
    </row>
    <row r="3" spans="1:9" s="9" customFormat="1" ht="25.5" thickBot="1" x14ac:dyDescent="0.4">
      <c r="A3" s="89">
        <v>1</v>
      </c>
      <c r="B3" s="58" t="s">
        <v>81</v>
      </c>
      <c r="C3" s="6">
        <v>4</v>
      </c>
      <c r="D3" s="7"/>
      <c r="E3" s="60"/>
      <c r="F3" s="7">
        <f>SUM(C3*D3)*((100-E3)/100)</f>
        <v>0</v>
      </c>
      <c r="G3" s="61"/>
      <c r="H3" s="59">
        <f>F3*(1+(G3/100))</f>
        <v>0</v>
      </c>
    </row>
    <row r="4" spans="1:9" s="9" customFormat="1" ht="15" thickBot="1" x14ac:dyDescent="0.4">
      <c r="A4" s="89">
        <v>2</v>
      </c>
      <c r="B4" s="58" t="s">
        <v>85</v>
      </c>
      <c r="C4" s="6">
        <v>4</v>
      </c>
      <c r="D4" s="7"/>
      <c r="E4" s="60"/>
      <c r="F4" s="7">
        <f t="shared" ref="F4:F60" si="0">SUM(C4*D4)*((100-E4)/100)</f>
        <v>0</v>
      </c>
      <c r="G4" s="61"/>
      <c r="H4" s="59">
        <f t="shared" ref="H4:H60" si="1">F4*(1+(G4/100))</f>
        <v>0</v>
      </c>
    </row>
    <row r="5" spans="1:9" s="9" customFormat="1" ht="25.5" thickBot="1" x14ac:dyDescent="0.4">
      <c r="A5" s="89">
        <v>3</v>
      </c>
      <c r="B5" s="58" t="s">
        <v>77</v>
      </c>
      <c r="C5" s="6">
        <v>3</v>
      </c>
      <c r="D5" s="7"/>
      <c r="E5" s="60"/>
      <c r="F5" s="7">
        <f t="shared" si="0"/>
        <v>0</v>
      </c>
      <c r="G5" s="61"/>
      <c r="H5" s="59">
        <f t="shared" si="1"/>
        <v>0</v>
      </c>
    </row>
    <row r="6" spans="1:9" s="9" customFormat="1" ht="15" thickBot="1" x14ac:dyDescent="0.4">
      <c r="A6" s="89">
        <v>4</v>
      </c>
      <c r="B6" s="58" t="s">
        <v>87</v>
      </c>
      <c r="C6" s="6">
        <v>20</v>
      </c>
      <c r="D6" s="7"/>
      <c r="E6" s="60"/>
      <c r="F6" s="7">
        <f t="shared" si="0"/>
        <v>0</v>
      </c>
      <c r="G6" s="61"/>
      <c r="H6" s="59">
        <f t="shared" si="1"/>
        <v>0</v>
      </c>
    </row>
    <row r="7" spans="1:9" s="9" customFormat="1" ht="15" thickBot="1" x14ac:dyDescent="0.4">
      <c r="A7" s="89">
        <v>5</v>
      </c>
      <c r="B7" s="58" t="s">
        <v>75</v>
      </c>
      <c r="C7" s="6">
        <v>50</v>
      </c>
      <c r="D7" s="7"/>
      <c r="E7" s="60"/>
      <c r="F7" s="7">
        <f t="shared" si="0"/>
        <v>0</v>
      </c>
      <c r="G7" s="61"/>
      <c r="H7" s="59">
        <f t="shared" si="1"/>
        <v>0</v>
      </c>
    </row>
    <row r="8" spans="1:9" ht="35.25" customHeight="1" thickBot="1" x14ac:dyDescent="0.4">
      <c r="A8" s="90">
        <v>6</v>
      </c>
      <c r="B8" s="10" t="s">
        <v>19</v>
      </c>
      <c r="C8" s="6">
        <v>100</v>
      </c>
      <c r="D8" s="7"/>
      <c r="E8" s="60"/>
      <c r="F8" s="7">
        <f t="shared" si="0"/>
        <v>0</v>
      </c>
      <c r="G8" s="61"/>
      <c r="H8" s="59">
        <f t="shared" si="1"/>
        <v>0</v>
      </c>
    </row>
    <row r="9" spans="1:9" ht="27" customHeight="1" thickBot="1" x14ac:dyDescent="0.4">
      <c r="A9" s="90">
        <v>7</v>
      </c>
      <c r="B9" s="10" t="s">
        <v>17</v>
      </c>
      <c r="C9" s="6">
        <v>150</v>
      </c>
      <c r="D9" s="7"/>
      <c r="E9" s="60"/>
      <c r="F9" s="7">
        <f t="shared" si="0"/>
        <v>0</v>
      </c>
      <c r="G9" s="61"/>
      <c r="H9" s="59">
        <f t="shared" si="1"/>
        <v>0</v>
      </c>
    </row>
    <row r="10" spans="1:9" ht="27" customHeight="1" thickBot="1" x14ac:dyDescent="0.4">
      <c r="A10" s="90">
        <v>8</v>
      </c>
      <c r="B10" s="10" t="s">
        <v>15</v>
      </c>
      <c r="C10" s="6">
        <v>1500</v>
      </c>
      <c r="D10" s="7"/>
      <c r="E10" s="60"/>
      <c r="F10" s="7">
        <f t="shared" si="0"/>
        <v>0</v>
      </c>
      <c r="G10" s="61"/>
      <c r="H10" s="59">
        <f t="shared" si="1"/>
        <v>0</v>
      </c>
    </row>
    <row r="11" spans="1:9" s="5" customFormat="1" ht="26.25" customHeight="1" thickBot="1" x14ac:dyDescent="0.4">
      <c r="A11" s="90">
        <v>9</v>
      </c>
      <c r="B11" s="10" t="s">
        <v>16</v>
      </c>
      <c r="C11" s="6">
        <v>600</v>
      </c>
      <c r="D11" s="7"/>
      <c r="E11" s="60"/>
      <c r="F11" s="7">
        <f t="shared" si="0"/>
        <v>0</v>
      </c>
      <c r="G11" s="61"/>
      <c r="H11" s="59">
        <f t="shared" si="1"/>
        <v>0</v>
      </c>
    </row>
    <row r="12" spans="1:9" ht="28.5" customHeight="1" thickBot="1" x14ac:dyDescent="0.4">
      <c r="A12" s="90">
        <v>10</v>
      </c>
      <c r="B12" s="10" t="s">
        <v>18</v>
      </c>
      <c r="C12" s="6">
        <v>600</v>
      </c>
      <c r="D12" s="7"/>
      <c r="E12" s="60"/>
      <c r="F12" s="7">
        <f t="shared" si="0"/>
        <v>0</v>
      </c>
      <c r="G12" s="61"/>
      <c r="H12" s="59">
        <f t="shared" si="1"/>
        <v>0</v>
      </c>
    </row>
    <row r="13" spans="1:9" s="5" customFormat="1" ht="31.5" customHeight="1" thickBot="1" x14ac:dyDescent="0.4">
      <c r="A13" s="90">
        <v>11</v>
      </c>
      <c r="B13" s="10" t="s">
        <v>20</v>
      </c>
      <c r="C13" s="6">
        <v>1200</v>
      </c>
      <c r="D13" s="7"/>
      <c r="E13" s="60"/>
      <c r="F13" s="7">
        <f t="shared" si="0"/>
        <v>0</v>
      </c>
      <c r="G13" s="61"/>
      <c r="H13" s="59">
        <f t="shared" si="1"/>
        <v>0</v>
      </c>
    </row>
    <row r="14" spans="1:9" ht="30.75" customHeight="1" thickBot="1" x14ac:dyDescent="0.4">
      <c r="A14" s="90">
        <v>12</v>
      </c>
      <c r="B14" s="10" t="s">
        <v>21</v>
      </c>
      <c r="C14" s="6">
        <v>700</v>
      </c>
      <c r="D14" s="7"/>
      <c r="E14" s="60"/>
      <c r="F14" s="7">
        <f t="shared" si="0"/>
        <v>0</v>
      </c>
      <c r="G14" s="61"/>
      <c r="H14" s="59">
        <f t="shared" si="1"/>
        <v>0</v>
      </c>
    </row>
    <row r="15" spans="1:9" s="5" customFormat="1" ht="27.75" customHeight="1" thickBot="1" x14ac:dyDescent="0.4">
      <c r="A15" s="90">
        <v>13</v>
      </c>
      <c r="B15" s="10" t="s">
        <v>22</v>
      </c>
      <c r="C15" s="6">
        <v>700</v>
      </c>
      <c r="D15" s="7"/>
      <c r="E15" s="60"/>
      <c r="F15" s="7">
        <f t="shared" si="0"/>
        <v>0</v>
      </c>
      <c r="G15" s="61"/>
      <c r="H15" s="59">
        <f t="shared" si="1"/>
        <v>0</v>
      </c>
    </row>
    <row r="16" spans="1:9" s="5" customFormat="1" ht="26.25" customHeight="1" thickBot="1" x14ac:dyDescent="0.4">
      <c r="A16" s="90">
        <v>14</v>
      </c>
      <c r="B16" s="10" t="s">
        <v>23</v>
      </c>
      <c r="C16" s="6">
        <v>1200</v>
      </c>
      <c r="D16" s="7"/>
      <c r="E16" s="60"/>
      <c r="F16" s="7">
        <f t="shared" si="0"/>
        <v>0</v>
      </c>
      <c r="G16" s="61"/>
      <c r="H16" s="59">
        <f t="shared" si="1"/>
        <v>0</v>
      </c>
    </row>
    <row r="17" spans="1:9" ht="29.25" customHeight="1" thickBot="1" x14ac:dyDescent="0.4">
      <c r="A17" s="90">
        <v>15</v>
      </c>
      <c r="B17" s="10" t="s">
        <v>24</v>
      </c>
      <c r="C17" s="6">
        <v>1000</v>
      </c>
      <c r="D17" s="7"/>
      <c r="E17" s="60"/>
      <c r="F17" s="7">
        <f t="shared" si="0"/>
        <v>0</v>
      </c>
      <c r="G17" s="61"/>
      <c r="H17" s="59">
        <f t="shared" si="1"/>
        <v>0</v>
      </c>
    </row>
    <row r="18" spans="1:9" ht="31.5" customHeight="1" thickBot="1" x14ac:dyDescent="0.4">
      <c r="A18" s="90">
        <v>16</v>
      </c>
      <c r="B18" s="10" t="s">
        <v>25</v>
      </c>
      <c r="C18" s="6">
        <v>1000</v>
      </c>
      <c r="D18" s="7"/>
      <c r="E18" s="60"/>
      <c r="F18" s="7">
        <f t="shared" si="0"/>
        <v>0</v>
      </c>
      <c r="G18" s="61"/>
      <c r="H18" s="59">
        <f t="shared" si="1"/>
        <v>0</v>
      </c>
    </row>
    <row r="19" spans="1:9" ht="28.5" customHeight="1" thickBot="1" x14ac:dyDescent="0.4">
      <c r="A19" s="90">
        <v>17</v>
      </c>
      <c r="B19" s="10" t="s">
        <v>26</v>
      </c>
      <c r="C19" s="6">
        <v>250</v>
      </c>
      <c r="D19" s="7"/>
      <c r="E19" s="60"/>
      <c r="F19" s="7">
        <f t="shared" si="0"/>
        <v>0</v>
      </c>
      <c r="G19" s="61"/>
      <c r="H19" s="59">
        <f t="shared" si="1"/>
        <v>0</v>
      </c>
    </row>
    <row r="20" spans="1:9" s="9" customFormat="1" ht="28.5" customHeight="1" thickBot="1" x14ac:dyDescent="0.4">
      <c r="A20" s="90">
        <v>18</v>
      </c>
      <c r="B20" s="10" t="s">
        <v>56</v>
      </c>
      <c r="C20" s="6">
        <v>2000</v>
      </c>
      <c r="D20" s="7"/>
      <c r="E20" s="60"/>
      <c r="F20" s="7">
        <f t="shared" si="0"/>
        <v>0</v>
      </c>
      <c r="G20" s="61"/>
      <c r="H20" s="59">
        <f t="shared" si="1"/>
        <v>0</v>
      </c>
    </row>
    <row r="21" spans="1:9" s="9" customFormat="1" ht="28.5" customHeight="1" thickBot="1" x14ac:dyDescent="0.4">
      <c r="A21" s="90">
        <v>19</v>
      </c>
      <c r="B21" s="10" t="s">
        <v>57</v>
      </c>
      <c r="C21" s="6">
        <v>2000</v>
      </c>
      <c r="D21" s="7"/>
      <c r="E21" s="60"/>
      <c r="F21" s="7">
        <f t="shared" si="0"/>
        <v>0</v>
      </c>
      <c r="G21" s="61"/>
      <c r="H21" s="59">
        <f t="shared" si="1"/>
        <v>0</v>
      </c>
    </row>
    <row r="22" spans="1:9" s="9" customFormat="1" ht="28.5" customHeight="1" thickBot="1" x14ac:dyDescent="0.4">
      <c r="A22" s="90">
        <v>20</v>
      </c>
      <c r="B22" s="10" t="s">
        <v>58</v>
      </c>
      <c r="C22" s="6">
        <v>1500</v>
      </c>
      <c r="D22" s="7"/>
      <c r="E22" s="60"/>
      <c r="F22" s="7">
        <f t="shared" si="0"/>
        <v>0</v>
      </c>
      <c r="G22" s="61"/>
      <c r="H22" s="59">
        <f t="shared" si="1"/>
        <v>0</v>
      </c>
    </row>
    <row r="23" spans="1:9" s="9" customFormat="1" ht="28.5" customHeight="1" thickBot="1" x14ac:dyDescent="0.4">
      <c r="A23" s="90">
        <v>21</v>
      </c>
      <c r="B23" s="10" t="s">
        <v>88</v>
      </c>
      <c r="C23" s="6">
        <v>1700</v>
      </c>
      <c r="D23" s="7"/>
      <c r="E23" s="60"/>
      <c r="F23" s="7">
        <f t="shared" si="0"/>
        <v>0</v>
      </c>
      <c r="G23" s="61"/>
      <c r="H23" s="59">
        <f t="shared" si="1"/>
        <v>0</v>
      </c>
    </row>
    <row r="24" spans="1:9" s="9" customFormat="1" ht="28.5" customHeight="1" thickBot="1" x14ac:dyDescent="0.4">
      <c r="A24" s="90">
        <v>22</v>
      </c>
      <c r="B24" s="10" t="s">
        <v>59</v>
      </c>
      <c r="C24" s="6">
        <v>1000</v>
      </c>
      <c r="D24" s="7"/>
      <c r="E24" s="60"/>
      <c r="F24" s="7">
        <f t="shared" si="0"/>
        <v>0</v>
      </c>
      <c r="G24" s="61"/>
      <c r="H24" s="59">
        <f t="shared" si="1"/>
        <v>0</v>
      </c>
    </row>
    <row r="25" spans="1:9" ht="27.75" customHeight="1" thickBot="1" x14ac:dyDescent="0.4">
      <c r="A25" s="90">
        <v>23</v>
      </c>
      <c r="B25" s="10" t="s">
        <v>28</v>
      </c>
      <c r="C25" s="6">
        <v>800</v>
      </c>
      <c r="D25" s="7"/>
      <c r="E25" s="60"/>
      <c r="F25" s="7">
        <f t="shared" si="0"/>
        <v>0</v>
      </c>
      <c r="G25" s="61"/>
      <c r="H25" s="59">
        <f t="shared" si="1"/>
        <v>0</v>
      </c>
      <c r="I25" s="45" t="s">
        <v>98</v>
      </c>
    </row>
    <row r="26" spans="1:9" ht="27.75" customHeight="1" thickBot="1" x14ac:dyDescent="0.4">
      <c r="A26" s="90">
        <v>24</v>
      </c>
      <c r="B26" s="10" t="s">
        <v>27</v>
      </c>
      <c r="C26" s="6">
        <v>600</v>
      </c>
      <c r="D26" s="7"/>
      <c r="E26" s="60"/>
      <c r="F26" s="7">
        <f t="shared" si="0"/>
        <v>0</v>
      </c>
      <c r="G26" s="61"/>
      <c r="H26" s="59">
        <f t="shared" si="1"/>
        <v>0</v>
      </c>
      <c r="I26" s="45"/>
    </row>
    <row r="27" spans="1:9" ht="27.75" customHeight="1" thickBot="1" x14ac:dyDescent="0.4">
      <c r="A27" s="90">
        <v>25</v>
      </c>
      <c r="B27" s="10" t="s">
        <v>29</v>
      </c>
      <c r="C27" s="6">
        <v>500</v>
      </c>
      <c r="D27" s="7"/>
      <c r="E27" s="60"/>
      <c r="F27" s="7">
        <f t="shared" si="0"/>
        <v>0</v>
      </c>
      <c r="G27" s="61"/>
      <c r="H27" s="59">
        <f t="shared" si="1"/>
        <v>0</v>
      </c>
      <c r="I27" s="45"/>
    </row>
    <row r="28" spans="1:9" s="5" customFormat="1" ht="26.25" customHeight="1" thickBot="1" x14ac:dyDescent="0.4">
      <c r="A28" s="90">
        <v>26</v>
      </c>
      <c r="B28" s="10" t="s">
        <v>30</v>
      </c>
      <c r="C28" s="6">
        <v>200</v>
      </c>
      <c r="D28" s="7"/>
      <c r="E28" s="60"/>
      <c r="F28" s="7">
        <f t="shared" si="0"/>
        <v>0</v>
      </c>
      <c r="G28" s="61"/>
      <c r="H28" s="59">
        <f t="shared" si="1"/>
        <v>0</v>
      </c>
      <c r="I28" s="45"/>
    </row>
    <row r="29" spans="1:9" s="5" customFormat="1" ht="26.25" customHeight="1" thickBot="1" x14ac:dyDescent="0.4">
      <c r="A29" s="90">
        <v>27</v>
      </c>
      <c r="B29" s="10" t="s">
        <v>31</v>
      </c>
      <c r="C29" s="6">
        <v>300</v>
      </c>
      <c r="D29" s="7"/>
      <c r="E29" s="60"/>
      <c r="F29" s="7">
        <f t="shared" si="0"/>
        <v>0</v>
      </c>
      <c r="G29" s="61"/>
      <c r="H29" s="59">
        <f t="shared" si="1"/>
        <v>0</v>
      </c>
      <c r="I29" s="45"/>
    </row>
    <row r="30" spans="1:9" s="5" customFormat="1" ht="26.25" customHeight="1" thickBot="1" x14ac:dyDescent="0.4">
      <c r="A30" s="90">
        <v>28</v>
      </c>
      <c r="B30" s="10" t="s">
        <v>32</v>
      </c>
      <c r="C30" s="6">
        <v>500</v>
      </c>
      <c r="D30" s="7"/>
      <c r="E30" s="60"/>
      <c r="F30" s="7">
        <f t="shared" si="0"/>
        <v>0</v>
      </c>
      <c r="G30" s="61"/>
      <c r="H30" s="59">
        <f t="shared" si="1"/>
        <v>0</v>
      </c>
      <c r="I30" s="45"/>
    </row>
    <row r="31" spans="1:9" ht="26.25" customHeight="1" thickBot="1" x14ac:dyDescent="0.4">
      <c r="A31" s="90">
        <v>29</v>
      </c>
      <c r="B31" s="10" t="s">
        <v>33</v>
      </c>
      <c r="C31" s="6">
        <v>200</v>
      </c>
      <c r="D31" s="7"/>
      <c r="E31" s="60"/>
      <c r="F31" s="7">
        <f t="shared" si="0"/>
        <v>0</v>
      </c>
      <c r="G31" s="61"/>
      <c r="H31" s="59">
        <f t="shared" si="1"/>
        <v>0</v>
      </c>
      <c r="I31" s="45"/>
    </row>
    <row r="32" spans="1:9" ht="28.5" customHeight="1" thickBot="1" x14ac:dyDescent="0.4">
      <c r="A32" s="90">
        <v>30</v>
      </c>
      <c r="B32" s="10" t="s">
        <v>34</v>
      </c>
      <c r="C32" s="6">
        <v>500</v>
      </c>
      <c r="D32" s="7"/>
      <c r="E32" s="60"/>
      <c r="F32" s="7">
        <f t="shared" si="0"/>
        <v>0</v>
      </c>
      <c r="G32" s="61"/>
      <c r="H32" s="59">
        <f t="shared" si="1"/>
        <v>0</v>
      </c>
      <c r="I32" s="45"/>
    </row>
    <row r="33" spans="1:9" ht="30.75" customHeight="1" thickBot="1" x14ac:dyDescent="0.4">
      <c r="A33" s="90">
        <v>31</v>
      </c>
      <c r="B33" s="10" t="s">
        <v>35</v>
      </c>
      <c r="C33" s="6">
        <v>500</v>
      </c>
      <c r="D33" s="7"/>
      <c r="E33" s="60"/>
      <c r="F33" s="7">
        <f t="shared" si="0"/>
        <v>0</v>
      </c>
      <c r="G33" s="61"/>
      <c r="H33" s="59">
        <f t="shared" si="1"/>
        <v>0</v>
      </c>
      <c r="I33" s="45"/>
    </row>
    <row r="34" spans="1:9" ht="29.25" customHeight="1" thickBot="1" x14ac:dyDescent="0.4">
      <c r="A34" s="90">
        <v>32</v>
      </c>
      <c r="B34" s="10" t="s">
        <v>36</v>
      </c>
      <c r="C34" s="6">
        <v>300</v>
      </c>
      <c r="D34" s="7"/>
      <c r="E34" s="60"/>
      <c r="F34" s="7">
        <f t="shared" si="0"/>
        <v>0</v>
      </c>
      <c r="G34" s="61"/>
      <c r="H34" s="59">
        <f t="shared" si="1"/>
        <v>0</v>
      </c>
      <c r="I34" s="45"/>
    </row>
    <row r="35" spans="1:9" ht="18.75" customHeight="1" thickBot="1" x14ac:dyDescent="0.4">
      <c r="A35" s="90">
        <v>33</v>
      </c>
      <c r="B35" s="10" t="s">
        <v>37</v>
      </c>
      <c r="C35" s="6">
        <v>300</v>
      </c>
      <c r="D35" s="7"/>
      <c r="E35" s="60"/>
      <c r="F35" s="7">
        <f t="shared" si="0"/>
        <v>0</v>
      </c>
      <c r="G35" s="61"/>
      <c r="H35" s="59">
        <f t="shared" si="1"/>
        <v>0</v>
      </c>
      <c r="I35" s="45"/>
    </row>
    <row r="36" spans="1:9" s="9" customFormat="1" ht="32.5" customHeight="1" thickBot="1" x14ac:dyDescent="0.4">
      <c r="A36" s="90">
        <v>34</v>
      </c>
      <c r="B36" s="10" t="s">
        <v>55</v>
      </c>
      <c r="C36" s="6">
        <v>450</v>
      </c>
      <c r="D36" s="7"/>
      <c r="E36" s="60"/>
      <c r="F36" s="7">
        <f t="shared" si="0"/>
        <v>0</v>
      </c>
      <c r="G36" s="61"/>
      <c r="H36" s="59">
        <f t="shared" si="1"/>
        <v>0</v>
      </c>
    </row>
    <row r="37" spans="1:9" ht="39" customHeight="1" thickBot="1" x14ac:dyDescent="0.4">
      <c r="A37" s="90">
        <v>35</v>
      </c>
      <c r="B37" s="10" t="s">
        <v>38</v>
      </c>
      <c r="C37" s="6">
        <v>500</v>
      </c>
      <c r="D37" s="7"/>
      <c r="E37" s="60"/>
      <c r="F37" s="7">
        <f t="shared" si="0"/>
        <v>0</v>
      </c>
      <c r="G37" s="61"/>
      <c r="H37" s="59">
        <f t="shared" si="1"/>
        <v>0</v>
      </c>
    </row>
    <row r="38" spans="1:9" ht="27.75" customHeight="1" thickBot="1" x14ac:dyDescent="0.4">
      <c r="A38" s="90">
        <v>36</v>
      </c>
      <c r="B38" s="10" t="s">
        <v>39</v>
      </c>
      <c r="C38" s="6">
        <v>500</v>
      </c>
      <c r="D38" s="7"/>
      <c r="E38" s="60"/>
      <c r="F38" s="7">
        <f t="shared" si="0"/>
        <v>0</v>
      </c>
      <c r="G38" s="61"/>
      <c r="H38" s="59">
        <f t="shared" si="1"/>
        <v>0</v>
      </c>
    </row>
    <row r="39" spans="1:9" ht="38.25" customHeight="1" thickBot="1" x14ac:dyDescent="0.4">
      <c r="A39" s="90">
        <v>37</v>
      </c>
      <c r="B39" s="10" t="s">
        <v>40</v>
      </c>
      <c r="C39" s="6">
        <v>500</v>
      </c>
      <c r="D39" s="7"/>
      <c r="E39" s="60"/>
      <c r="F39" s="7">
        <f t="shared" si="0"/>
        <v>0</v>
      </c>
      <c r="G39" s="61"/>
      <c r="H39" s="59">
        <f t="shared" si="1"/>
        <v>0</v>
      </c>
    </row>
    <row r="40" spans="1:9" ht="30" customHeight="1" thickBot="1" x14ac:dyDescent="0.4">
      <c r="A40" s="90">
        <v>38</v>
      </c>
      <c r="B40" s="10" t="s">
        <v>41</v>
      </c>
      <c r="C40" s="6">
        <v>500</v>
      </c>
      <c r="D40" s="7"/>
      <c r="E40" s="60"/>
      <c r="F40" s="7">
        <f t="shared" si="0"/>
        <v>0</v>
      </c>
      <c r="G40" s="61"/>
      <c r="H40" s="59">
        <f t="shared" si="1"/>
        <v>0</v>
      </c>
    </row>
    <row r="41" spans="1:9" ht="32.25" customHeight="1" thickBot="1" x14ac:dyDescent="0.4">
      <c r="A41" s="90">
        <v>40</v>
      </c>
      <c r="B41" s="10" t="s">
        <v>42</v>
      </c>
      <c r="C41" s="6">
        <v>300</v>
      </c>
      <c r="D41" s="7"/>
      <c r="E41" s="60"/>
      <c r="F41" s="7">
        <f t="shared" si="0"/>
        <v>0</v>
      </c>
      <c r="G41" s="61"/>
      <c r="H41" s="59">
        <f t="shared" si="1"/>
        <v>0</v>
      </c>
    </row>
    <row r="42" spans="1:9" ht="18.75" customHeight="1" thickBot="1" x14ac:dyDescent="0.4">
      <c r="A42" s="90">
        <v>41</v>
      </c>
      <c r="B42" s="10" t="s">
        <v>43</v>
      </c>
      <c r="C42" s="6">
        <v>800</v>
      </c>
      <c r="D42" s="7"/>
      <c r="E42" s="60"/>
      <c r="F42" s="7">
        <f t="shared" si="0"/>
        <v>0</v>
      </c>
      <c r="G42" s="61"/>
      <c r="H42" s="59">
        <f t="shared" si="1"/>
        <v>0</v>
      </c>
    </row>
    <row r="43" spans="1:9" ht="28.5" customHeight="1" thickBot="1" x14ac:dyDescent="0.4">
      <c r="A43" s="90">
        <v>42</v>
      </c>
      <c r="B43" s="10" t="s">
        <v>9</v>
      </c>
      <c r="C43" s="6">
        <v>1500</v>
      </c>
      <c r="D43" s="7"/>
      <c r="E43" s="60"/>
      <c r="F43" s="7">
        <f t="shared" si="0"/>
        <v>0</v>
      </c>
      <c r="G43" s="61"/>
      <c r="H43" s="59">
        <f t="shared" si="1"/>
        <v>0</v>
      </c>
    </row>
    <row r="44" spans="1:9" ht="27.75" customHeight="1" thickBot="1" x14ac:dyDescent="0.4">
      <c r="A44" s="90">
        <v>43</v>
      </c>
      <c r="B44" s="10" t="s">
        <v>10</v>
      </c>
      <c r="C44" s="6">
        <v>1100</v>
      </c>
      <c r="D44" s="7"/>
      <c r="E44" s="60"/>
      <c r="F44" s="7">
        <f t="shared" si="0"/>
        <v>0</v>
      </c>
      <c r="G44" s="61"/>
      <c r="H44" s="59">
        <f t="shared" si="1"/>
        <v>0</v>
      </c>
    </row>
    <row r="45" spans="1:9" ht="27.75" customHeight="1" thickBot="1" x14ac:dyDescent="0.4">
      <c r="A45" s="90">
        <v>44</v>
      </c>
      <c r="B45" s="10" t="s">
        <v>11</v>
      </c>
      <c r="C45" s="6">
        <v>3000</v>
      </c>
      <c r="D45" s="7"/>
      <c r="E45" s="60"/>
      <c r="F45" s="7">
        <f t="shared" si="0"/>
        <v>0</v>
      </c>
      <c r="G45" s="61"/>
      <c r="H45" s="59">
        <f t="shared" si="1"/>
        <v>0</v>
      </c>
    </row>
    <row r="46" spans="1:9" ht="27.75" customHeight="1" thickBot="1" x14ac:dyDescent="0.4">
      <c r="A46" s="90">
        <v>45</v>
      </c>
      <c r="B46" s="10" t="s">
        <v>12</v>
      </c>
      <c r="C46" s="6">
        <v>2500</v>
      </c>
      <c r="D46" s="7"/>
      <c r="E46" s="60"/>
      <c r="F46" s="7">
        <f t="shared" si="0"/>
        <v>0</v>
      </c>
      <c r="G46" s="61"/>
      <c r="H46" s="59">
        <f t="shared" si="1"/>
        <v>0</v>
      </c>
    </row>
    <row r="47" spans="1:9" ht="27.75" customHeight="1" thickBot="1" x14ac:dyDescent="0.4">
      <c r="A47" s="90">
        <v>46</v>
      </c>
      <c r="B47" s="10" t="s">
        <v>91</v>
      </c>
      <c r="C47" s="6">
        <v>1000</v>
      </c>
      <c r="D47" s="7"/>
      <c r="E47" s="60"/>
      <c r="F47" s="7">
        <f t="shared" si="0"/>
        <v>0</v>
      </c>
      <c r="G47" s="61"/>
      <c r="H47" s="59">
        <f t="shared" si="1"/>
        <v>0</v>
      </c>
    </row>
    <row r="48" spans="1:9" s="9" customFormat="1" ht="27.75" customHeight="1" thickBot="1" x14ac:dyDescent="0.4">
      <c r="A48" s="90">
        <v>47</v>
      </c>
      <c r="B48" s="10" t="s">
        <v>95</v>
      </c>
      <c r="C48" s="6">
        <v>60</v>
      </c>
      <c r="D48" s="7"/>
      <c r="E48" s="60"/>
      <c r="F48" s="7">
        <f t="shared" si="0"/>
        <v>0</v>
      </c>
      <c r="G48" s="61"/>
      <c r="H48" s="59">
        <f t="shared" si="1"/>
        <v>0</v>
      </c>
    </row>
    <row r="49" spans="1:8" ht="27.75" customHeight="1" thickBot="1" x14ac:dyDescent="0.4">
      <c r="A49" s="90">
        <v>48</v>
      </c>
      <c r="B49" s="10" t="s">
        <v>13</v>
      </c>
      <c r="C49" s="6">
        <v>1200</v>
      </c>
      <c r="D49" s="7"/>
      <c r="E49" s="60"/>
      <c r="F49" s="7">
        <f t="shared" si="0"/>
        <v>0</v>
      </c>
      <c r="G49" s="61"/>
      <c r="H49" s="59">
        <f t="shared" si="1"/>
        <v>0</v>
      </c>
    </row>
    <row r="50" spans="1:8" ht="27.75" customHeight="1" thickBot="1" x14ac:dyDescent="0.4">
      <c r="A50" s="90">
        <v>49</v>
      </c>
      <c r="B50" s="10" t="s">
        <v>14</v>
      </c>
      <c r="C50" s="6">
        <v>100</v>
      </c>
      <c r="D50" s="7"/>
      <c r="E50" s="60"/>
      <c r="F50" s="7">
        <f t="shared" si="0"/>
        <v>0</v>
      </c>
      <c r="G50" s="61"/>
      <c r="H50" s="59">
        <f t="shared" si="1"/>
        <v>0</v>
      </c>
    </row>
    <row r="51" spans="1:8" s="9" customFormat="1" ht="27.75" customHeight="1" thickBot="1" x14ac:dyDescent="0.4">
      <c r="A51" s="90">
        <v>50</v>
      </c>
      <c r="B51" s="10" t="s">
        <v>60</v>
      </c>
      <c r="C51" s="6">
        <v>5</v>
      </c>
      <c r="D51" s="7"/>
      <c r="E51" s="60"/>
      <c r="F51" s="7">
        <f t="shared" si="0"/>
        <v>0</v>
      </c>
      <c r="G51" s="61"/>
      <c r="H51" s="59">
        <f t="shared" si="1"/>
        <v>0</v>
      </c>
    </row>
    <row r="52" spans="1:8" s="9" customFormat="1" ht="27.75" customHeight="1" thickBot="1" x14ac:dyDescent="0.4">
      <c r="A52" s="90">
        <v>51</v>
      </c>
      <c r="B52" s="10" t="s">
        <v>70</v>
      </c>
      <c r="C52" s="6">
        <v>350</v>
      </c>
      <c r="D52" s="7"/>
      <c r="E52" s="60"/>
      <c r="F52" s="7">
        <f t="shared" si="0"/>
        <v>0</v>
      </c>
      <c r="G52" s="61"/>
      <c r="H52" s="59">
        <f t="shared" si="1"/>
        <v>0</v>
      </c>
    </row>
    <row r="53" spans="1:8" s="9" customFormat="1" ht="27.75" customHeight="1" thickBot="1" x14ac:dyDescent="0.4">
      <c r="A53" s="90">
        <v>52</v>
      </c>
      <c r="B53" s="10" t="s">
        <v>96</v>
      </c>
      <c r="C53" s="6">
        <v>75</v>
      </c>
      <c r="D53" s="7"/>
      <c r="E53" s="60"/>
      <c r="F53" s="7">
        <f t="shared" si="0"/>
        <v>0</v>
      </c>
      <c r="G53" s="61"/>
      <c r="H53" s="59">
        <f t="shared" si="1"/>
        <v>0</v>
      </c>
    </row>
    <row r="54" spans="1:8" s="9" customFormat="1" ht="27.75" customHeight="1" thickBot="1" x14ac:dyDescent="0.4">
      <c r="A54" s="90">
        <v>53</v>
      </c>
      <c r="B54" s="10" t="s">
        <v>72</v>
      </c>
      <c r="C54" s="6">
        <v>750</v>
      </c>
      <c r="D54" s="7"/>
      <c r="E54" s="60"/>
      <c r="F54" s="7">
        <f t="shared" si="0"/>
        <v>0</v>
      </c>
      <c r="G54" s="61"/>
      <c r="H54" s="59">
        <f t="shared" si="1"/>
        <v>0</v>
      </c>
    </row>
    <row r="55" spans="1:8" s="9" customFormat="1" ht="27.75" customHeight="1" thickBot="1" x14ac:dyDescent="0.4">
      <c r="A55" s="90">
        <v>54</v>
      </c>
      <c r="B55" s="10" t="s">
        <v>73</v>
      </c>
      <c r="C55" s="6">
        <v>100</v>
      </c>
      <c r="D55" s="7"/>
      <c r="E55" s="60"/>
      <c r="F55" s="7">
        <f t="shared" si="0"/>
        <v>0</v>
      </c>
      <c r="G55" s="61"/>
      <c r="H55" s="59">
        <f t="shared" si="1"/>
        <v>0</v>
      </c>
    </row>
    <row r="56" spans="1:8" s="9" customFormat="1" ht="27.75" customHeight="1" thickBot="1" x14ac:dyDescent="0.4">
      <c r="A56" s="90">
        <v>55</v>
      </c>
      <c r="B56" s="10" t="s">
        <v>76</v>
      </c>
      <c r="C56" s="6">
        <v>200</v>
      </c>
      <c r="D56" s="7"/>
      <c r="E56" s="60"/>
      <c r="F56" s="7">
        <f t="shared" si="0"/>
        <v>0</v>
      </c>
      <c r="G56" s="61"/>
      <c r="H56" s="59">
        <f t="shared" si="1"/>
        <v>0</v>
      </c>
    </row>
    <row r="57" spans="1:8" s="9" customFormat="1" ht="27.75" customHeight="1" thickBot="1" x14ac:dyDescent="0.4">
      <c r="A57" s="90">
        <v>56</v>
      </c>
      <c r="B57" s="10" t="s">
        <v>89</v>
      </c>
      <c r="C57" s="6">
        <v>20</v>
      </c>
      <c r="D57" s="7"/>
      <c r="E57" s="60"/>
      <c r="F57" s="7">
        <f t="shared" si="0"/>
        <v>0</v>
      </c>
      <c r="G57" s="61"/>
      <c r="H57" s="59">
        <f t="shared" si="1"/>
        <v>0</v>
      </c>
    </row>
    <row r="58" spans="1:8" s="9" customFormat="1" ht="27.75" customHeight="1" thickBot="1" x14ac:dyDescent="0.4">
      <c r="A58" s="90">
        <v>57</v>
      </c>
      <c r="B58" s="10" t="s">
        <v>90</v>
      </c>
      <c r="C58" s="6">
        <v>20</v>
      </c>
      <c r="D58" s="7"/>
      <c r="E58" s="60"/>
      <c r="F58" s="7">
        <f t="shared" si="0"/>
        <v>0</v>
      </c>
      <c r="G58" s="61"/>
      <c r="H58" s="59">
        <f t="shared" si="1"/>
        <v>0</v>
      </c>
    </row>
    <row r="59" spans="1:8" s="9" customFormat="1" ht="27.75" customHeight="1" thickBot="1" x14ac:dyDescent="0.4">
      <c r="A59" s="90">
        <v>58</v>
      </c>
      <c r="B59" s="10" t="s">
        <v>94</v>
      </c>
      <c r="C59" s="6">
        <v>150</v>
      </c>
      <c r="D59" s="7"/>
      <c r="E59" s="60"/>
      <c r="F59" s="7">
        <f t="shared" si="0"/>
        <v>0</v>
      </c>
      <c r="G59" s="61"/>
      <c r="H59" s="59">
        <f t="shared" si="1"/>
        <v>0</v>
      </c>
    </row>
    <row r="60" spans="1:8" s="9" customFormat="1" ht="45" customHeight="1" thickBot="1" x14ac:dyDescent="0.4">
      <c r="A60" s="90">
        <v>59</v>
      </c>
      <c r="B60" s="10" t="s">
        <v>82</v>
      </c>
      <c r="C60" s="6">
        <v>10</v>
      </c>
      <c r="D60" s="7"/>
      <c r="E60" s="60"/>
      <c r="F60" s="7">
        <f t="shared" si="0"/>
        <v>0</v>
      </c>
      <c r="G60" s="61"/>
      <c r="H60" s="59">
        <f t="shared" si="1"/>
        <v>0</v>
      </c>
    </row>
    <row r="61" spans="1:8" ht="39.75" customHeight="1" thickBot="1" x14ac:dyDescent="0.4">
      <c r="A61" s="28"/>
      <c r="B61" s="24" t="s">
        <v>5</v>
      </c>
      <c r="C61" s="63"/>
      <c r="D61" s="64"/>
      <c r="E61" s="65"/>
      <c r="F61" s="7">
        <f>SUM(F3:F60)</f>
        <v>0</v>
      </c>
      <c r="G61" s="66"/>
      <c r="H61" s="62">
        <f>SUM(H3:H60)</f>
        <v>0</v>
      </c>
    </row>
    <row r="64" spans="1:8" x14ac:dyDescent="0.35">
      <c r="B64" t="s">
        <v>103</v>
      </c>
    </row>
  </sheetData>
  <mergeCells count="1">
    <mergeCell ref="I25:I35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workbookViewId="0">
      <selection activeCell="A3" sqref="A3:A18"/>
    </sheetView>
  </sheetViews>
  <sheetFormatPr defaultRowHeight="14.5" x14ac:dyDescent="0.35"/>
  <cols>
    <col min="2" max="2" width="33" customWidth="1"/>
    <col min="3" max="3" width="15.54296875" customWidth="1"/>
    <col min="4" max="4" width="16.36328125" customWidth="1"/>
    <col min="5" max="5" width="14.7265625" customWidth="1"/>
    <col min="6" max="6" width="16.54296875" customWidth="1"/>
    <col min="7" max="7" width="19.36328125" customWidth="1"/>
    <col min="8" max="8" width="16.1796875" customWidth="1"/>
  </cols>
  <sheetData>
    <row r="1" spans="1:8" s="9" customFormat="1" ht="15" thickBot="1" x14ac:dyDescent="0.4">
      <c r="B1" s="9" t="s">
        <v>100</v>
      </c>
    </row>
    <row r="2" spans="1:8" ht="66" thickTop="1" thickBot="1" x14ac:dyDescent="0.4">
      <c r="A2" s="23" t="s">
        <v>0</v>
      </c>
      <c r="B2" s="18" t="s">
        <v>6</v>
      </c>
      <c r="C2" s="18" t="s">
        <v>83</v>
      </c>
      <c r="D2" s="15" t="s">
        <v>109</v>
      </c>
      <c r="E2" s="16" t="s">
        <v>7</v>
      </c>
      <c r="F2" s="18" t="s">
        <v>108</v>
      </c>
      <c r="G2" s="18" t="s">
        <v>111</v>
      </c>
      <c r="H2" s="18" t="s">
        <v>107</v>
      </c>
    </row>
    <row r="3" spans="1:8" ht="26" thickTop="1" thickBot="1" x14ac:dyDescent="0.4">
      <c r="A3" s="91">
        <v>1</v>
      </c>
      <c r="B3" s="13" t="s">
        <v>47</v>
      </c>
      <c r="C3" s="14">
        <v>3500</v>
      </c>
      <c r="D3" s="15"/>
      <c r="E3" s="16"/>
      <c r="F3" s="17">
        <f>SUM(C3*D3)*((100-E3)/100)</f>
        <v>0</v>
      </c>
      <c r="G3" s="86"/>
      <c r="H3" s="17">
        <f>F3*(1+(G3/100))</f>
        <v>0</v>
      </c>
    </row>
    <row r="4" spans="1:8" ht="26" thickTop="1" thickBot="1" x14ac:dyDescent="0.4">
      <c r="A4" s="91">
        <v>2</v>
      </c>
      <c r="B4" s="13" t="s">
        <v>48</v>
      </c>
      <c r="C4" s="14">
        <v>200</v>
      </c>
      <c r="D4" s="15"/>
      <c r="E4" s="16"/>
      <c r="F4" s="17">
        <f t="shared" ref="F4:F18" si="0">SUM(C4*D4)*((100-E4)/100)</f>
        <v>0</v>
      </c>
      <c r="G4" s="18"/>
      <c r="H4" s="17">
        <f t="shared" ref="H4:H18" si="1">F4*(1+(G4/100))</f>
        <v>0</v>
      </c>
    </row>
    <row r="5" spans="1:8" ht="46.5" customHeight="1" thickTop="1" thickBot="1" x14ac:dyDescent="0.4">
      <c r="A5" s="91">
        <v>3</v>
      </c>
      <c r="B5" s="13" t="s">
        <v>63</v>
      </c>
      <c r="C5" s="19">
        <v>30000</v>
      </c>
      <c r="D5" s="15"/>
      <c r="E5" s="16"/>
      <c r="F5" s="17">
        <f t="shared" si="0"/>
        <v>0</v>
      </c>
      <c r="G5" s="18"/>
      <c r="H5" s="17">
        <f t="shared" si="1"/>
        <v>0</v>
      </c>
    </row>
    <row r="6" spans="1:8" ht="38.5" thickTop="1" thickBot="1" x14ac:dyDescent="0.4">
      <c r="A6" s="91">
        <v>4</v>
      </c>
      <c r="B6" s="13" t="s">
        <v>52</v>
      </c>
      <c r="C6" s="19">
        <v>7500</v>
      </c>
      <c r="D6" s="15"/>
      <c r="E6" s="16"/>
      <c r="F6" s="17">
        <f t="shared" si="0"/>
        <v>0</v>
      </c>
      <c r="G6" s="18"/>
      <c r="H6" s="17">
        <f t="shared" si="1"/>
        <v>0</v>
      </c>
    </row>
    <row r="7" spans="1:8" ht="38.5" thickTop="1" thickBot="1" x14ac:dyDescent="0.4">
      <c r="A7" s="91">
        <v>5</v>
      </c>
      <c r="B7" s="13" t="s">
        <v>53</v>
      </c>
      <c r="C7" s="19">
        <v>12000</v>
      </c>
      <c r="D7" s="15"/>
      <c r="E7" s="16"/>
      <c r="F7" s="17">
        <f>SUM(C7*D7)*((100-E7)/100)</f>
        <v>0</v>
      </c>
      <c r="G7" s="18"/>
      <c r="H7" s="17">
        <f t="shared" si="1"/>
        <v>0</v>
      </c>
    </row>
    <row r="8" spans="1:8" s="9" customFormat="1" ht="44.5" customHeight="1" thickTop="1" thickBot="1" x14ac:dyDescent="0.4">
      <c r="A8" s="91">
        <v>6</v>
      </c>
      <c r="B8" s="25" t="s">
        <v>62</v>
      </c>
      <c r="C8" s="19">
        <v>12000</v>
      </c>
      <c r="D8" s="15"/>
      <c r="E8" s="16"/>
      <c r="F8" s="17">
        <f t="shared" si="0"/>
        <v>0</v>
      </c>
      <c r="G8" s="18"/>
      <c r="H8" s="17">
        <f t="shared" si="1"/>
        <v>0</v>
      </c>
    </row>
    <row r="9" spans="1:8" ht="38.5" thickTop="1" thickBot="1" x14ac:dyDescent="0.4">
      <c r="A9" s="91">
        <v>7</v>
      </c>
      <c r="B9" s="13" t="s">
        <v>49</v>
      </c>
      <c r="C9" s="19">
        <v>12000</v>
      </c>
      <c r="D9" s="15"/>
      <c r="E9" s="16"/>
      <c r="F9" s="17">
        <f t="shared" si="0"/>
        <v>0</v>
      </c>
      <c r="G9" s="18"/>
      <c r="H9" s="17">
        <f t="shared" si="1"/>
        <v>0</v>
      </c>
    </row>
    <row r="10" spans="1:8" ht="26.25" customHeight="1" thickTop="1" thickBot="1" x14ac:dyDescent="0.4">
      <c r="A10" s="91">
        <v>8</v>
      </c>
      <c r="B10" s="13" t="s">
        <v>50</v>
      </c>
      <c r="C10" s="19">
        <v>12000</v>
      </c>
      <c r="D10" s="15"/>
      <c r="E10" s="16"/>
      <c r="F10" s="17">
        <f t="shared" si="0"/>
        <v>0</v>
      </c>
      <c r="G10" s="18"/>
      <c r="H10" s="17">
        <f t="shared" si="1"/>
        <v>0</v>
      </c>
    </row>
    <row r="11" spans="1:8" ht="28.5" customHeight="1" thickTop="1" thickBot="1" x14ac:dyDescent="0.4">
      <c r="A11" s="91">
        <v>9</v>
      </c>
      <c r="B11" s="13" t="s">
        <v>51</v>
      </c>
      <c r="C11" s="14">
        <v>15</v>
      </c>
      <c r="D11" s="15"/>
      <c r="E11" s="16"/>
      <c r="F11" s="17">
        <f t="shared" si="0"/>
        <v>0</v>
      </c>
      <c r="G11" s="18"/>
      <c r="H11" s="17">
        <f t="shared" si="1"/>
        <v>0</v>
      </c>
    </row>
    <row r="12" spans="1:8" ht="28.5" customHeight="1" thickTop="1" thickBot="1" x14ac:dyDescent="0.4">
      <c r="A12" s="91">
        <v>10</v>
      </c>
      <c r="B12" s="13" t="s">
        <v>64</v>
      </c>
      <c r="C12" s="14">
        <v>16000</v>
      </c>
      <c r="D12" s="15"/>
      <c r="E12" s="16"/>
      <c r="F12" s="17">
        <f t="shared" si="0"/>
        <v>0</v>
      </c>
      <c r="G12" s="18"/>
      <c r="H12" s="17">
        <f t="shared" si="1"/>
        <v>0</v>
      </c>
    </row>
    <row r="13" spans="1:8" s="9" customFormat="1" ht="28.5" customHeight="1" thickTop="1" thickBot="1" x14ac:dyDescent="0.4">
      <c r="A13" s="91">
        <v>11</v>
      </c>
      <c r="B13" s="13" t="s">
        <v>65</v>
      </c>
      <c r="C13" s="14">
        <v>16000</v>
      </c>
      <c r="D13" s="15"/>
      <c r="E13" s="16"/>
      <c r="F13" s="17">
        <f t="shared" si="0"/>
        <v>0</v>
      </c>
      <c r="G13" s="18"/>
      <c r="H13" s="17">
        <f t="shared" si="1"/>
        <v>0</v>
      </c>
    </row>
    <row r="14" spans="1:8" s="9" customFormat="1" ht="44.5" customHeight="1" thickTop="1" thickBot="1" x14ac:dyDescent="0.4">
      <c r="A14" s="91">
        <v>12</v>
      </c>
      <c r="B14" s="13" t="s">
        <v>66</v>
      </c>
      <c r="C14" s="14">
        <v>800</v>
      </c>
      <c r="D14" s="15"/>
      <c r="E14" s="16"/>
      <c r="F14" s="17">
        <f t="shared" si="0"/>
        <v>0</v>
      </c>
      <c r="G14" s="18"/>
      <c r="H14" s="17">
        <f t="shared" si="1"/>
        <v>0</v>
      </c>
    </row>
    <row r="15" spans="1:8" s="9" customFormat="1" ht="44.5" customHeight="1" thickTop="1" thickBot="1" x14ac:dyDescent="0.4">
      <c r="A15" s="91">
        <v>13</v>
      </c>
      <c r="B15" s="13" t="s">
        <v>67</v>
      </c>
      <c r="C15" s="14">
        <v>1200</v>
      </c>
      <c r="D15" s="15"/>
      <c r="E15" s="16"/>
      <c r="F15" s="17">
        <f t="shared" si="0"/>
        <v>0</v>
      </c>
      <c r="G15" s="18"/>
      <c r="H15" s="17">
        <f t="shared" si="1"/>
        <v>0</v>
      </c>
    </row>
    <row r="16" spans="1:8" s="9" customFormat="1" ht="44.5" customHeight="1" thickTop="1" thickBot="1" x14ac:dyDescent="0.4">
      <c r="A16" s="91">
        <v>14</v>
      </c>
      <c r="B16" s="13" t="s">
        <v>68</v>
      </c>
      <c r="C16" s="14">
        <v>800</v>
      </c>
      <c r="D16" s="15"/>
      <c r="E16" s="16"/>
      <c r="F16" s="17">
        <f t="shared" si="0"/>
        <v>0</v>
      </c>
      <c r="G16" s="18"/>
      <c r="H16" s="17">
        <f t="shared" si="1"/>
        <v>0</v>
      </c>
    </row>
    <row r="17" spans="1:8" s="9" customFormat="1" ht="44.5" customHeight="1" thickTop="1" thickBot="1" x14ac:dyDescent="0.4">
      <c r="A17" s="91">
        <v>15</v>
      </c>
      <c r="B17" s="13" t="s">
        <v>69</v>
      </c>
      <c r="C17" s="14">
        <v>750</v>
      </c>
      <c r="D17" s="15"/>
      <c r="E17" s="16"/>
      <c r="F17" s="17">
        <f t="shared" si="0"/>
        <v>0</v>
      </c>
      <c r="G17" s="18"/>
      <c r="H17" s="17">
        <f t="shared" si="1"/>
        <v>0</v>
      </c>
    </row>
    <row r="18" spans="1:8" s="9" customFormat="1" ht="44.5" customHeight="1" thickTop="1" thickBot="1" x14ac:dyDescent="0.4">
      <c r="A18" s="91">
        <v>16</v>
      </c>
      <c r="B18" s="13" t="s">
        <v>71</v>
      </c>
      <c r="C18" s="14">
        <v>1000</v>
      </c>
      <c r="D18" s="15"/>
      <c r="E18" s="16"/>
      <c r="F18" s="17">
        <f t="shared" si="0"/>
        <v>0</v>
      </c>
      <c r="G18" s="18"/>
      <c r="H18" s="17">
        <f t="shared" si="1"/>
        <v>0</v>
      </c>
    </row>
    <row r="19" spans="1:8" ht="35.25" customHeight="1" thickTop="1" thickBot="1" x14ac:dyDescent="0.4">
      <c r="A19" s="22"/>
      <c r="B19" s="20" t="s">
        <v>5</v>
      </c>
      <c r="C19" s="78"/>
      <c r="D19" s="79"/>
      <c r="E19" s="80"/>
      <c r="F19" s="21">
        <f>SUM(F3:F18)</f>
        <v>0</v>
      </c>
      <c r="G19" s="81"/>
      <c r="H19" s="17">
        <f>SUM(H3:H18)</f>
        <v>0</v>
      </c>
    </row>
    <row r="20" spans="1:8" ht="15" thickTop="1" x14ac:dyDescent="0.35">
      <c r="E20" s="77"/>
    </row>
    <row r="21" spans="1:8" x14ac:dyDescent="0.35">
      <c r="A21" s="8" t="s">
        <v>8</v>
      </c>
      <c r="E21" s="77"/>
    </row>
    <row r="22" spans="1:8" x14ac:dyDescent="0.35">
      <c r="E22" s="77"/>
    </row>
    <row r="23" spans="1:8" x14ac:dyDescent="0.35">
      <c r="B23" t="s">
        <v>103</v>
      </c>
      <c r="E23" s="77"/>
    </row>
    <row r="24" spans="1:8" x14ac:dyDescent="0.35">
      <c r="E24" s="77"/>
    </row>
    <row r="25" spans="1:8" x14ac:dyDescent="0.35">
      <c r="E25" s="77"/>
    </row>
    <row r="26" spans="1:8" x14ac:dyDescent="0.35">
      <c r="E26" s="77"/>
    </row>
    <row r="27" spans="1:8" x14ac:dyDescent="0.35">
      <c r="E27" s="77"/>
    </row>
    <row r="28" spans="1:8" x14ac:dyDescent="0.35">
      <c r="E28" s="77"/>
    </row>
    <row r="29" spans="1:8" x14ac:dyDescent="0.35">
      <c r="E29" s="77"/>
    </row>
    <row r="30" spans="1:8" x14ac:dyDescent="0.35">
      <c r="E30" s="77"/>
    </row>
    <row r="31" spans="1:8" x14ac:dyDescent="0.35">
      <c r="E31" s="77"/>
    </row>
    <row r="32" spans="1:8" x14ac:dyDescent="0.35">
      <c r="E32" s="77"/>
    </row>
    <row r="33" spans="5:5" x14ac:dyDescent="0.35">
      <c r="E33" s="77"/>
    </row>
    <row r="34" spans="5:5" x14ac:dyDescent="0.35">
      <c r="E34" s="77"/>
    </row>
    <row r="35" spans="5:5" x14ac:dyDescent="0.35">
      <c r="E35" s="77"/>
    </row>
    <row r="36" spans="5:5" x14ac:dyDescent="0.35">
      <c r="E36" s="77"/>
    </row>
    <row r="37" spans="5:5" x14ac:dyDescent="0.35">
      <c r="E37" s="77"/>
    </row>
    <row r="38" spans="5:5" x14ac:dyDescent="0.35">
      <c r="E38" s="77"/>
    </row>
    <row r="39" spans="5:5" x14ac:dyDescent="0.35">
      <c r="E39" s="77"/>
    </row>
    <row r="40" spans="5:5" x14ac:dyDescent="0.35">
      <c r="E40" s="77"/>
    </row>
    <row r="41" spans="5:5" x14ac:dyDescent="0.35">
      <c r="E41" s="77"/>
    </row>
    <row r="42" spans="5:5" x14ac:dyDescent="0.35">
      <c r="E42" s="77"/>
    </row>
    <row r="43" spans="5:5" x14ac:dyDescent="0.35">
      <c r="E43" s="77"/>
    </row>
  </sheetData>
  <pageMargins left="0.7" right="0.7" top="0.75" bottom="0.75" header="0.3" footer="0.3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6952F-1D91-4C8C-9B1E-7D466F0E97F7}">
  <dimension ref="A1:H13"/>
  <sheetViews>
    <sheetView workbookViewId="0">
      <selection activeCell="A3" sqref="A3:A8"/>
    </sheetView>
  </sheetViews>
  <sheetFormatPr defaultRowHeight="14.5" x14ac:dyDescent="0.35"/>
  <cols>
    <col min="2" max="2" width="33.81640625" customWidth="1"/>
    <col min="3" max="3" width="14.81640625" customWidth="1"/>
    <col min="6" max="6" width="16" customWidth="1"/>
    <col min="7" max="7" width="12.453125" customWidth="1"/>
    <col min="8" max="8" width="23.08984375" customWidth="1"/>
  </cols>
  <sheetData>
    <row r="1" spans="1:8" x14ac:dyDescent="0.35">
      <c r="A1" s="52"/>
      <c r="B1" s="52" t="s">
        <v>101</v>
      </c>
      <c r="C1" s="52"/>
      <c r="D1" s="52"/>
      <c r="E1" s="52"/>
      <c r="F1" s="52"/>
      <c r="G1" s="52"/>
      <c r="H1" s="52"/>
    </row>
    <row r="2" spans="1:8" ht="65" x14ac:dyDescent="0.35">
      <c r="A2" s="27" t="s">
        <v>0</v>
      </c>
      <c r="B2" s="27" t="s">
        <v>6</v>
      </c>
      <c r="C2" s="27" t="s">
        <v>83</v>
      </c>
      <c r="D2" s="29" t="s">
        <v>109</v>
      </c>
      <c r="E2" s="27" t="s">
        <v>7</v>
      </c>
      <c r="F2" s="27" t="s">
        <v>108</v>
      </c>
      <c r="G2" s="27" t="s">
        <v>1</v>
      </c>
      <c r="H2" s="27" t="s">
        <v>107</v>
      </c>
    </row>
    <row r="3" spans="1:8" ht="25" x14ac:dyDescent="0.35">
      <c r="A3" s="48">
        <v>1</v>
      </c>
      <c r="B3" s="30" t="s">
        <v>78</v>
      </c>
      <c r="C3" s="30">
        <v>15</v>
      </c>
      <c r="D3" s="29"/>
      <c r="E3" s="27"/>
      <c r="F3" s="31">
        <f>SUM(C3*D3)*((100-E3)/100)</f>
        <v>0</v>
      </c>
      <c r="G3" s="27"/>
      <c r="H3" s="32">
        <f>F3*(1+(G3/100))</f>
        <v>0</v>
      </c>
    </row>
    <row r="4" spans="1:8" ht="25" x14ac:dyDescent="0.35">
      <c r="A4" s="48">
        <v>2</v>
      </c>
      <c r="B4" s="47" t="s">
        <v>61</v>
      </c>
      <c r="C4" s="48">
        <v>5</v>
      </c>
      <c r="D4" s="29"/>
      <c r="E4" s="27"/>
      <c r="F4" s="31">
        <f t="shared" ref="F4:F9" si="0">SUM(C4*D4)*((100-E4)/100)</f>
        <v>0</v>
      </c>
      <c r="G4" s="27"/>
      <c r="H4" s="32">
        <f t="shared" ref="H4:H9" si="1">F4*(1+(G4/100))</f>
        <v>0</v>
      </c>
    </row>
    <row r="5" spans="1:8" s="9" customFormat="1" x14ac:dyDescent="0.35">
      <c r="A5" s="48">
        <v>3</v>
      </c>
      <c r="B5" s="47" t="s">
        <v>86</v>
      </c>
      <c r="C5" s="48">
        <v>8</v>
      </c>
      <c r="D5" s="29"/>
      <c r="E5" s="27"/>
      <c r="F5" s="31">
        <f t="shared" si="0"/>
        <v>0</v>
      </c>
      <c r="G5" s="27"/>
      <c r="H5" s="32">
        <f t="shared" si="1"/>
        <v>0</v>
      </c>
    </row>
    <row r="6" spans="1:8" s="9" customFormat="1" x14ac:dyDescent="0.35">
      <c r="A6" s="50">
        <v>4</v>
      </c>
      <c r="B6" s="49" t="s">
        <v>92</v>
      </c>
      <c r="C6" s="50">
        <v>500</v>
      </c>
      <c r="D6" s="51"/>
      <c r="E6" s="51"/>
      <c r="F6" s="31">
        <f t="shared" si="0"/>
        <v>0</v>
      </c>
      <c r="G6" s="51"/>
      <c r="H6" s="32">
        <f t="shared" si="1"/>
        <v>0</v>
      </c>
    </row>
    <row r="7" spans="1:8" s="9" customFormat="1" ht="25" x14ac:dyDescent="0.35">
      <c r="A7" s="50">
        <v>5</v>
      </c>
      <c r="B7" s="49" t="s">
        <v>93</v>
      </c>
      <c r="C7" s="50">
        <v>50</v>
      </c>
      <c r="D7" s="51"/>
      <c r="E7" s="51"/>
      <c r="F7" s="31">
        <f t="shared" si="0"/>
        <v>0</v>
      </c>
      <c r="G7" s="51"/>
      <c r="H7" s="32">
        <f t="shared" si="1"/>
        <v>0</v>
      </c>
    </row>
    <row r="8" spans="1:8" x14ac:dyDescent="0.35">
      <c r="A8" s="48">
        <v>6</v>
      </c>
      <c r="B8" s="47" t="s">
        <v>74</v>
      </c>
      <c r="C8" s="48">
        <v>30</v>
      </c>
      <c r="D8" s="29"/>
      <c r="E8" s="27"/>
      <c r="F8" s="31">
        <f t="shared" si="0"/>
        <v>0</v>
      </c>
      <c r="G8" s="27"/>
      <c r="H8" s="32">
        <f t="shared" si="1"/>
        <v>0</v>
      </c>
    </row>
    <row r="9" spans="1:8" s="9" customFormat="1" x14ac:dyDescent="0.35">
      <c r="A9" s="46"/>
      <c r="B9" s="47"/>
      <c r="C9" s="48"/>
      <c r="D9" s="29"/>
      <c r="E9" s="27"/>
      <c r="F9" s="31">
        <f t="shared" si="0"/>
        <v>0</v>
      </c>
      <c r="G9" s="27"/>
      <c r="H9" s="32">
        <f t="shared" si="1"/>
        <v>0</v>
      </c>
    </row>
    <row r="10" spans="1:8" s="9" customFormat="1" ht="35.25" customHeight="1" x14ac:dyDescent="0.35">
      <c r="A10" s="46"/>
      <c r="B10" s="34" t="s">
        <v>5</v>
      </c>
      <c r="C10" s="82"/>
      <c r="D10" s="83"/>
      <c r="E10" s="84"/>
      <c r="F10" s="33">
        <f>F3+F4+F8</f>
        <v>0</v>
      </c>
      <c r="G10" s="85"/>
      <c r="H10" s="32">
        <f>H3+H4+H8</f>
        <v>0</v>
      </c>
    </row>
    <row r="11" spans="1:8" x14ac:dyDescent="0.35">
      <c r="A11" s="52"/>
      <c r="B11" s="52"/>
      <c r="C11" s="52"/>
      <c r="D11" s="52"/>
      <c r="E11" s="52"/>
      <c r="F11" s="52"/>
      <c r="G11" s="52"/>
      <c r="H11" s="52"/>
    </row>
    <row r="13" spans="1:8" x14ac:dyDescent="0.35">
      <c r="B13" t="s">
        <v>103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74C2-C171-4250-92EB-B05A2E0CF79F}">
  <dimension ref="A1:I25"/>
  <sheetViews>
    <sheetView tabSelected="1" workbookViewId="0">
      <selection activeCell="A7" sqref="A7"/>
    </sheetView>
  </sheetViews>
  <sheetFormatPr defaultRowHeight="14.5" x14ac:dyDescent="0.35"/>
  <cols>
    <col min="2" max="2" width="42.6328125" customWidth="1"/>
    <col min="3" max="3" width="16.6328125" customWidth="1"/>
    <col min="4" max="4" width="18.1796875" customWidth="1"/>
    <col min="5" max="5" width="19.81640625" customWidth="1"/>
    <col min="6" max="6" width="15.1796875" customWidth="1"/>
    <col min="7" max="7" width="13.453125" customWidth="1"/>
    <col min="8" max="8" width="16.6328125" customWidth="1"/>
  </cols>
  <sheetData>
    <row r="1" spans="1:8" s="9" customFormat="1" ht="15" thickBot="1" x14ac:dyDescent="0.4">
      <c r="B1" s="9" t="s">
        <v>102</v>
      </c>
    </row>
    <row r="2" spans="1:8" ht="65.5" thickBot="1" x14ac:dyDescent="0.4">
      <c r="A2" s="35" t="s">
        <v>97</v>
      </c>
      <c r="B2" s="36" t="s">
        <v>6</v>
      </c>
      <c r="C2" s="37" t="s">
        <v>110</v>
      </c>
      <c r="D2" s="37" t="s">
        <v>104</v>
      </c>
      <c r="E2" s="71" t="s">
        <v>7</v>
      </c>
      <c r="F2" s="37" t="s">
        <v>105</v>
      </c>
      <c r="G2" s="71" t="s">
        <v>111</v>
      </c>
      <c r="H2" s="37" t="s">
        <v>106</v>
      </c>
    </row>
    <row r="3" spans="1:8" ht="38" thickBot="1" x14ac:dyDescent="0.4">
      <c r="A3" s="67" t="s">
        <v>2</v>
      </c>
      <c r="B3" s="38" t="s">
        <v>44</v>
      </c>
      <c r="C3" s="67">
        <v>3000</v>
      </c>
      <c r="D3" s="68"/>
      <c r="E3" s="87"/>
      <c r="F3" s="69">
        <f>SUM(C3*D3)*((100-E3)/100)</f>
        <v>0</v>
      </c>
      <c r="G3" s="87">
        <v>22</v>
      </c>
      <c r="H3" s="68">
        <f>F3*(1+(G3/100))</f>
        <v>0</v>
      </c>
    </row>
    <row r="4" spans="1:8" s="9" customFormat="1" ht="38" thickBot="1" x14ac:dyDescent="0.4">
      <c r="A4" s="67" t="s">
        <v>3</v>
      </c>
      <c r="B4" s="38" t="s">
        <v>54</v>
      </c>
      <c r="C4" s="67">
        <v>1000</v>
      </c>
      <c r="D4" s="68"/>
      <c r="E4" s="87"/>
      <c r="F4" s="69">
        <f t="shared" ref="F4:F6" si="0">SUM(C4*D4)*((100-E4)/100)</f>
        <v>0</v>
      </c>
      <c r="G4" s="87"/>
      <c r="H4" s="68">
        <f t="shared" ref="H4:H6" si="1">F4*(1+(G4/100))</f>
        <v>0</v>
      </c>
    </row>
    <row r="5" spans="1:8" ht="38" thickBot="1" x14ac:dyDescent="0.4">
      <c r="A5" s="67" t="s">
        <v>4</v>
      </c>
      <c r="B5" s="38" t="s">
        <v>45</v>
      </c>
      <c r="C5" s="67">
        <v>3000</v>
      </c>
      <c r="D5" s="68"/>
      <c r="E5" s="87"/>
      <c r="F5" s="69">
        <f t="shared" si="0"/>
        <v>0</v>
      </c>
      <c r="G5" s="87"/>
      <c r="H5" s="68">
        <f t="shared" si="1"/>
        <v>0</v>
      </c>
    </row>
    <row r="6" spans="1:8" s="9" customFormat="1" ht="15" thickBot="1" x14ac:dyDescent="0.4">
      <c r="A6" s="67" t="s">
        <v>79</v>
      </c>
      <c r="B6" s="70" t="s">
        <v>80</v>
      </c>
      <c r="C6" s="67">
        <v>5000</v>
      </c>
      <c r="D6" s="68"/>
      <c r="E6" s="72"/>
      <c r="F6" s="69">
        <f t="shared" si="0"/>
        <v>0</v>
      </c>
      <c r="G6" s="72"/>
      <c r="H6" s="68">
        <f t="shared" si="1"/>
        <v>0</v>
      </c>
    </row>
    <row r="7" spans="1:8" ht="15" thickBot="1" x14ac:dyDescent="0.4">
      <c r="A7" s="41"/>
      <c r="B7" s="41"/>
      <c r="C7" s="41"/>
      <c r="D7" s="41"/>
      <c r="E7" s="73"/>
      <c r="F7" s="41"/>
      <c r="G7" s="73"/>
      <c r="H7" s="41"/>
    </row>
    <row r="8" spans="1:8" ht="36" customHeight="1" thickBot="1" x14ac:dyDescent="0.4">
      <c r="A8" s="39"/>
      <c r="B8" s="42" t="s">
        <v>5</v>
      </c>
      <c r="C8" s="43"/>
      <c r="D8" s="43"/>
      <c r="E8" s="74"/>
      <c r="F8" s="44">
        <v>0</v>
      </c>
      <c r="G8" s="74"/>
      <c r="H8" s="40"/>
    </row>
    <row r="9" spans="1:8" x14ac:dyDescent="0.35">
      <c r="E9" s="75"/>
      <c r="F9" s="26"/>
      <c r="G9" s="75"/>
    </row>
    <row r="10" spans="1:8" x14ac:dyDescent="0.35">
      <c r="E10" s="75"/>
      <c r="G10" s="75"/>
    </row>
    <row r="11" spans="1:8" x14ac:dyDescent="0.35">
      <c r="A11" s="9" t="s">
        <v>46</v>
      </c>
      <c r="B11" s="9"/>
      <c r="C11" s="9"/>
      <c r="D11" s="9"/>
      <c r="E11" s="75"/>
      <c r="F11" s="76"/>
      <c r="G11" s="75"/>
      <c r="H11" s="9"/>
    </row>
    <row r="12" spans="1:8" x14ac:dyDescent="0.35">
      <c r="E12" s="75"/>
      <c r="F12" s="76"/>
      <c r="G12" s="75"/>
    </row>
    <row r="13" spans="1:8" x14ac:dyDescent="0.35">
      <c r="A13" s="9"/>
      <c r="B13" s="9" t="s">
        <v>103</v>
      </c>
      <c r="C13" s="9"/>
      <c r="D13" s="12"/>
      <c r="E13" s="75"/>
      <c r="F13" s="76"/>
      <c r="G13" s="75"/>
      <c r="H13" s="9"/>
    </row>
    <row r="14" spans="1:8" x14ac:dyDescent="0.35">
      <c r="E14" s="75"/>
      <c r="F14" s="76"/>
      <c r="G14" s="75"/>
    </row>
    <row r="15" spans="1:8" x14ac:dyDescent="0.35">
      <c r="E15" s="75"/>
      <c r="F15" s="76"/>
      <c r="G15" s="75"/>
    </row>
    <row r="16" spans="1:8" x14ac:dyDescent="0.35">
      <c r="E16" s="75"/>
      <c r="F16" s="76"/>
      <c r="G16" s="75"/>
    </row>
    <row r="17" spans="5:9" x14ac:dyDescent="0.35">
      <c r="E17" s="75"/>
      <c r="F17" s="76"/>
      <c r="G17" s="75"/>
    </row>
    <row r="18" spans="5:9" x14ac:dyDescent="0.35">
      <c r="E18" s="75"/>
      <c r="G18" s="75"/>
    </row>
    <row r="19" spans="5:9" x14ac:dyDescent="0.35">
      <c r="E19" s="75"/>
      <c r="F19" s="76"/>
    </row>
    <row r="20" spans="5:9" x14ac:dyDescent="0.35">
      <c r="E20" s="75"/>
      <c r="F20" s="76"/>
    </row>
    <row r="21" spans="5:9" ht="15" thickBot="1" x14ac:dyDescent="0.4">
      <c r="E21" s="75"/>
      <c r="F21" s="76"/>
      <c r="G21" s="9"/>
      <c r="H21" s="9"/>
      <c r="I21" s="9"/>
    </row>
    <row r="22" spans="5:9" ht="15" thickBot="1" x14ac:dyDescent="0.4">
      <c r="E22" s="75"/>
      <c r="F22" s="9"/>
      <c r="G22" s="9"/>
      <c r="H22" s="9"/>
      <c r="I22" s="11"/>
    </row>
    <row r="23" spans="5:9" x14ac:dyDescent="0.35">
      <c r="E23" s="75"/>
    </row>
    <row r="24" spans="5:9" ht="15" thickBot="1" x14ac:dyDescent="0.4">
      <c r="F24" s="9"/>
      <c r="G24" s="9"/>
      <c r="H24" s="9"/>
      <c r="I24" s="9"/>
    </row>
    <row r="25" spans="5:9" ht="15" thickBot="1" x14ac:dyDescent="0.4">
      <c r="F25" s="11"/>
      <c r="G25" s="9"/>
      <c r="H25" s="9"/>
      <c r="I25" s="9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Tiskanje </vt:lpstr>
      <vt:lpstr>Etikete</vt:lpstr>
      <vt:lpstr>Tisk na tkanino</vt:lpstr>
      <vt:lpstr>Papirnate vrečke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bartelj</dc:creator>
  <cp:lastModifiedBy>Jana Goršin Fabjan</cp:lastModifiedBy>
  <cp:lastPrinted>2026-01-22T06:56:26Z</cp:lastPrinted>
  <dcterms:created xsi:type="dcterms:W3CDTF">2017-01-26T21:27:20Z</dcterms:created>
  <dcterms:modified xsi:type="dcterms:W3CDTF">2026-01-22T07:43:37Z</dcterms:modified>
</cp:coreProperties>
</file>